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LDF\"/>
    </mc:Choice>
  </mc:AlternateContent>
  <xr:revisionPtr revIDLastSave="0" documentId="13_ncr:1_{188230D5-B3A9-46CB-BD7D-223C6C8EE6FC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0730" windowHeight="1116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76" i="1"/>
  <c r="H44" i="1"/>
  <c r="H45" i="1"/>
  <c r="H42" i="1"/>
  <c r="E80" i="1"/>
  <c r="E81" i="1"/>
  <c r="E82" i="1"/>
  <c r="E79" i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D10" i="1"/>
  <c r="H47" i="1"/>
  <c r="F10" i="1"/>
  <c r="G47" i="1"/>
  <c r="G10" i="1"/>
  <c r="D84" i="1" l="1"/>
  <c r="C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<sst xmlns="http://schemas.openxmlformats.org/spreadsheetml/2006/main" count="81" uniqueCount="49">
  <si>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</si>
  <si>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</si>
  <si>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</si>
  <si>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</si>
  <si>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</si>
  <si>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</si>
  <si>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</si>
  <si>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</si>
  <si>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</si>
  <si>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</si>
  <si>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</si>
  <si>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</si>
  <si>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</si>
  <si>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</si>
  <si>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</si>
  <si>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</si>
  <si>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</si>
  <si>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</si>
  <si>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</si>
  <si>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</si>
  <si>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</si>
  <si>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</si>
  <si>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</si>
  <si>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</si>
  <si>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</si>
  <si>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</si>
  <si>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</si>
  <si>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</si>
  <si>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</si>
  <si>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</si>
  <si>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</si>
  <si>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</si>
  <si>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</si>
  <si>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</si>
  <si>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</si>
  <si>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</si>
  <si>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</si>
  <si>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</si>
  <si>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</si>
  <si>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</si>
  <si>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</si>
  <si>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</si>
  <si>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</si>
  <si>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</si>
  <si>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</si>
  <si>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</si>
  <si>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</si>
  <si>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</si>
  <si>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30 de junio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</si>
</sst>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105834</xdr:colOff>
      <xdr:row>1</xdr:row>
      <xdr:rowOff>137583</xdr:rowOff>
    </xdr:from>
    <xdr:to>
      <xdr:col>1</xdr:col>
      <xdr:colOff>1820334</xdr:colOff>
      <xdr:row>5</xdr:row>
      <xdr:rowOff>99737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3C371F-F40C-F096-E2F5-E7F786F2A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1" y="328083"/>
          <a:ext cx="1714500" cy="72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69" zoomScale="90" zoomScaleNormal="90" workbookViewId="0">
      <selection activeCell="F59" sqref="F59:G65"/>
    </sheetView>
  </sheetViews>
  <sheetFormatPr baseColWidth="10" defaultColWidth="11.5703125" defaultRowHeight="15" x14ac:dyDescent="0.25"/>
  <cols>
    <col min="1" max="1" width="3.570312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570312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4058057296.9499998</v>
      </c>
      <c r="D10" s="4">
        <f t="shared" ref="D10:H10" si="0">SUM(D11,D21,D30,D41)</f>
        <v>176028030.87000015</v>
      </c>
      <c r="E10" s="4">
        <f t="shared" si="0"/>
        <v>4234085327.8199997</v>
      </c>
      <c r="F10" s="4">
        <f t="shared" si="0"/>
        <v>2656946980.1500001</v>
      </c>
      <c r="G10" s="4">
        <f t="shared" si="0"/>
        <v>2578846740.9900002</v>
      </c>
      <c r="H10" s="4">
        <f t="shared" si="0"/>
        <v>1577138347.6699996</v>
      </c>
    </row>
    <row r="11" spans="2:9" x14ac:dyDescent="0.25">
      <c r="B11" s="8" t="s">
        <v>13</v>
      </c>
      <c r="C11" s="4">
        <f>SUM(C12:C19)</f>
        <v>1396841737.1399999</v>
      </c>
      <c r="D11" s="4">
        <f t="shared" ref="D11:H11" si="1">SUM(D12:D19)</f>
        <v>-57587415.54999999</v>
      </c>
      <c r="E11" s="4">
        <f t="shared" si="1"/>
        <v>1339254321.5899999</v>
      </c>
      <c r="F11" s="4">
        <f t="shared" si="1"/>
        <v>1080262250.97</v>
      </c>
      <c r="G11" s="4">
        <f t="shared" si="1"/>
        <v>1069939413.24</v>
      </c>
      <c r="H11" s="4">
        <f t="shared" si="1"/>
        <v>258992070.61999995</v>
      </c>
    </row>
    <row r="12" spans="2:9" x14ac:dyDescent="0.25">
      <c r="B12" s="11" t="s">
        <v>14</v>
      </c>
      <c r="C12" s="15">
        <v>56818682.770000003</v>
      </c>
      <c r="D12" s="15">
        <v>3532044.5899999961</v>
      </c>
      <c r="E12" s="17">
        <f>SUM(C12:D12)</f>
        <v>60350727.359999999</v>
      </c>
      <c r="F12" s="15">
        <v>59624905.310000002</v>
      </c>
      <c r="G12" s="15">
        <v>59034877.560000002</v>
      </c>
      <c r="H12" s="17">
        <f>SUM(E12-F12)</f>
        <v>725822.04999999702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287280254.12</v>
      </c>
      <c r="D14" s="15">
        <v>-2854361.9100000262</v>
      </c>
      <c r="E14" s="17">
        <f t="shared" si="2"/>
        <v>284425892.20999998</v>
      </c>
      <c r="F14" s="15">
        <v>221893552.01000002</v>
      </c>
      <c r="G14" s="15">
        <v>216214216.55000001</v>
      </c>
      <c r="H14" s="17">
        <f>SUM(E14-F14)</f>
        <v>62532340.199999958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184104870.15000001</v>
      </c>
      <c r="D16" s="15">
        <v>24896712.800000012</v>
      </c>
      <c r="E16" s="17">
        <f t="shared" si="2"/>
        <v>209001582.95000002</v>
      </c>
      <c r="F16" s="15">
        <v>197415680.16</v>
      </c>
      <c r="G16" s="15">
        <v>196717281.49000001</v>
      </c>
      <c r="H16" s="17">
        <f t="shared" si="3"/>
        <v>11585902.790000021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712983634.67999995</v>
      </c>
      <c r="D18" s="15">
        <v>-69793759.159999967</v>
      </c>
      <c r="E18" s="17">
        <f t="shared" si="2"/>
        <v>643189875.51999998</v>
      </c>
      <c r="F18" s="15">
        <v>508510878.01999998</v>
      </c>
      <c r="G18" s="15">
        <v>505274149.77999997</v>
      </c>
      <c r="H18" s="17">
        <f t="shared" si="3"/>
        <v>134678997.5</v>
      </c>
    </row>
    <row r="19" spans="2:8" x14ac:dyDescent="0.25">
      <c r="B19" s="11" t="s">
        <v>21</v>
      </c>
      <c r="C19" s="15">
        <v>155654295.41999999</v>
      </c>
      <c r="D19" s="15">
        <v>-13368051.870000005</v>
      </c>
      <c r="E19" s="17">
        <f t="shared" si="2"/>
        <v>142286243.54999998</v>
      </c>
      <c r="F19" s="15">
        <v>92817235.469999999</v>
      </c>
      <c r="G19" s="15">
        <v>92698887.859999999</v>
      </c>
      <c r="H19" s="17">
        <f t="shared" si="3"/>
        <v>49469008.079999983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1906371981.26</v>
      </c>
      <c r="D21" s="4">
        <f t="shared" ref="D21:H21" si="4">SUM(D22:D28)</f>
        <v>82594245.300000131</v>
      </c>
      <c r="E21" s="4">
        <f t="shared" si="4"/>
        <v>1988966226.5599999</v>
      </c>
      <c r="F21" s="4">
        <f t="shared" si="4"/>
        <v>739197092.28000009</v>
      </c>
      <c r="G21" s="4">
        <f t="shared" si="4"/>
        <v>707063008.15999997</v>
      </c>
      <c r="H21" s="4">
        <f t="shared" si="4"/>
        <v>1249769134.2799997</v>
      </c>
    </row>
    <row r="22" spans="2:8" x14ac:dyDescent="0.25">
      <c r="B22" s="11" t="s">
        <v>23</v>
      </c>
      <c r="C22" s="15">
        <v>284612755.50999999</v>
      </c>
      <c r="D22" s="15">
        <v>-6592924.8899999857</v>
      </c>
      <c r="E22" s="17">
        <f t="shared" ref="E22:E28" si="5">SUM(C22:D22)</f>
        <v>278019830.62</v>
      </c>
      <c r="F22" s="15">
        <v>150125311.01999998</v>
      </c>
      <c r="G22" s="15">
        <v>147966849.84999999</v>
      </c>
      <c r="H22" s="17">
        <f t="shared" ref="H22:H28" si="6">SUM(E22-F22)</f>
        <v>127894519.60000002</v>
      </c>
    </row>
    <row r="23" spans="2:8" x14ac:dyDescent="0.25">
      <c r="B23" s="11" t="s">
        <v>24</v>
      </c>
      <c r="C23" s="15">
        <v>1199699584.8199999</v>
      </c>
      <c r="D23" s="15">
        <v>413965752.57000005</v>
      </c>
      <c r="E23" s="17">
        <f t="shared" si="5"/>
        <v>1613665337.3899999</v>
      </c>
      <c r="F23" s="15">
        <v>509926609.19999999</v>
      </c>
      <c r="G23" s="15">
        <v>481507958.19</v>
      </c>
      <c r="H23" s="17">
        <f t="shared" si="6"/>
        <v>1103738728.1899998</v>
      </c>
    </row>
    <row r="24" spans="2:8" x14ac:dyDescent="0.25">
      <c r="B24" s="11" t="s">
        <v>25</v>
      </c>
      <c r="C24" s="15">
        <v>10610888.08</v>
      </c>
      <c r="D24" s="15">
        <v>152187.31</v>
      </c>
      <c r="E24" s="17">
        <f t="shared" si="5"/>
        <v>10763075.390000001</v>
      </c>
      <c r="F24" s="15">
        <v>10763075.390000001</v>
      </c>
      <c r="G24" s="15">
        <v>10763075.390000001</v>
      </c>
      <c r="H24" s="17">
        <f t="shared" si="6"/>
        <v>0</v>
      </c>
    </row>
    <row r="25" spans="2:8" ht="24" x14ac:dyDescent="0.25">
      <c r="B25" s="11" t="s">
        <v>26</v>
      </c>
      <c r="C25" s="15">
        <v>25170105.719999999</v>
      </c>
      <c r="D25" s="15">
        <v>-11806946.82</v>
      </c>
      <c r="E25" s="17">
        <f t="shared" si="5"/>
        <v>13363158.899999999</v>
      </c>
      <c r="F25" s="15">
        <v>11154537.029999999</v>
      </c>
      <c r="G25" s="15">
        <v>10764752.91</v>
      </c>
      <c r="H25" s="17">
        <f t="shared" si="6"/>
        <v>2208621.8699999992</v>
      </c>
    </row>
    <row r="26" spans="2:8" x14ac:dyDescent="0.25">
      <c r="B26" s="11" t="s">
        <v>27</v>
      </c>
      <c r="C26" s="16">
        <v>43750329.82</v>
      </c>
      <c r="D26" s="16">
        <v>-5774886.4199999869</v>
      </c>
      <c r="E26" s="17">
        <f t="shared" si="5"/>
        <v>37975443.400000013</v>
      </c>
      <c r="F26" s="16">
        <v>32368296.360000003</v>
      </c>
      <c r="G26" s="16">
        <v>31254096.510000002</v>
      </c>
      <c r="H26" s="17">
        <f t="shared" si="6"/>
        <v>5607147.0400000103</v>
      </c>
    </row>
    <row r="27" spans="2:8" x14ac:dyDescent="0.25">
      <c r="B27" s="11" t="s">
        <v>28</v>
      </c>
      <c r="C27" s="15">
        <v>25289225.649999999</v>
      </c>
      <c r="D27" s="15">
        <v>-8234700.5700000003</v>
      </c>
      <c r="E27" s="17">
        <f t="shared" si="5"/>
        <v>17054525.079999998</v>
      </c>
      <c r="F27" s="15">
        <v>16329545.08</v>
      </c>
      <c r="G27" s="15">
        <v>16329545.08</v>
      </c>
      <c r="H27" s="17">
        <f t="shared" si="6"/>
        <v>724979.99999999814</v>
      </c>
    </row>
    <row r="28" spans="2:8" x14ac:dyDescent="0.25">
      <c r="B28" s="11" t="s">
        <v>29</v>
      </c>
      <c r="C28" s="15">
        <v>317239091.66000003</v>
      </c>
      <c r="D28" s="15">
        <v>-299114235.88</v>
      </c>
      <c r="E28" s="17">
        <f t="shared" si="5"/>
        <v>18124855.780000031</v>
      </c>
      <c r="F28" s="15">
        <v>8529718.2000000011</v>
      </c>
      <c r="G28" s="15">
        <v>8476730.2300000004</v>
      </c>
      <c r="H28" s="17">
        <f t="shared" si="6"/>
        <v>9595137.5800000299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197011627.31999999</v>
      </c>
      <c r="D30" s="4">
        <f t="shared" ref="D30:H30" si="7">SUM(D31:D39)</f>
        <v>66015065.939999998</v>
      </c>
      <c r="E30" s="4">
        <f t="shared" si="7"/>
        <v>263026693.25999999</v>
      </c>
      <c r="F30" s="4">
        <f t="shared" si="7"/>
        <v>196439680.74000001</v>
      </c>
      <c r="G30" s="4">
        <f t="shared" si="7"/>
        <v>192828457.41</v>
      </c>
      <c r="H30" s="4">
        <f t="shared" si="7"/>
        <v>66587012.519999973</v>
      </c>
    </row>
    <row r="31" spans="2:8" ht="24" x14ac:dyDescent="0.25">
      <c r="B31" s="11" t="s">
        <v>31</v>
      </c>
      <c r="C31" s="15">
        <v>43663747.439999998</v>
      </c>
      <c r="D31" s="15">
        <v>32380563.00999999</v>
      </c>
      <c r="E31" s="17">
        <f t="shared" ref="E31:E39" si="8">SUM(C31:D31)</f>
        <v>76044310.449999988</v>
      </c>
      <c r="F31" s="15">
        <v>71612751.109999999</v>
      </c>
      <c r="G31" s="15">
        <v>70717137.079999998</v>
      </c>
      <c r="H31" s="17">
        <f t="shared" ref="H31:H39" si="9">SUM(E31-F31)</f>
        <v>4431559.3399999887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51035816.859999999</v>
      </c>
      <c r="D37" s="15">
        <v>-5907363.8100000024</v>
      </c>
      <c r="E37" s="17">
        <f t="shared" si="8"/>
        <v>45128453.049999997</v>
      </c>
      <c r="F37" s="15">
        <v>44436453.07</v>
      </c>
      <c r="G37" s="15">
        <v>44287368.829999998</v>
      </c>
      <c r="H37" s="17">
        <f t="shared" si="9"/>
        <v>691999.97999999672</v>
      </c>
    </row>
    <row r="38" spans="2:8" x14ac:dyDescent="0.25">
      <c r="B38" s="11" t="s">
        <v>38</v>
      </c>
      <c r="C38" s="15">
        <v>102312063.02</v>
      </c>
      <c r="D38" s="15">
        <v>39541866.74000001</v>
      </c>
      <c r="E38" s="17">
        <f t="shared" si="8"/>
        <v>141853929.75999999</v>
      </c>
      <c r="F38" s="15">
        <v>80390476.560000002</v>
      </c>
      <c r="G38" s="15">
        <v>77823951.5</v>
      </c>
      <c r="H38" s="17">
        <f t="shared" si="9"/>
        <v>61463453.199999988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557831951.23000002</v>
      </c>
      <c r="D41" s="4">
        <f t="shared" ref="D41:G41" si="10">SUM(D42:D45)</f>
        <v>85006135.180000007</v>
      </c>
      <c r="E41" s="4">
        <f t="shared" si="10"/>
        <v>642838086.41000009</v>
      </c>
      <c r="F41" s="4">
        <f t="shared" si="10"/>
        <v>641047956.15999997</v>
      </c>
      <c r="G41" s="4">
        <f t="shared" si="10"/>
        <v>609015862.17999995</v>
      </c>
      <c r="H41" s="4">
        <f>SUM(H42:H45)</f>
        <v>1790130.2500001192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557831951.23000002</v>
      </c>
      <c r="D43" s="15">
        <v>85006135.180000007</v>
      </c>
      <c r="E43" s="17">
        <f t="shared" si="11"/>
        <v>642838086.41000009</v>
      </c>
      <c r="F43" s="15">
        <v>641047956.15999997</v>
      </c>
      <c r="G43" s="15">
        <v>609015862.17999995</v>
      </c>
      <c r="H43" s="17">
        <f t="shared" si="12"/>
        <v>1790130.2500001192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1260346831.1400001</v>
      </c>
      <c r="D47" s="4">
        <f t="shared" ref="D47:H47" si="13">SUM(D48,D58,D67,D78)</f>
        <v>22340203.59999999</v>
      </c>
      <c r="E47" s="4">
        <f t="shared" si="13"/>
        <v>1282687034.74</v>
      </c>
      <c r="F47" s="4">
        <f t="shared" si="13"/>
        <v>446077472.5</v>
      </c>
      <c r="G47" s="4">
        <f t="shared" si="13"/>
        <v>394046769.38</v>
      </c>
      <c r="H47" s="4">
        <f t="shared" si="13"/>
        <v>836609562.24000001</v>
      </c>
    </row>
    <row r="48" spans="2:8" ht="15" customHeight="1" x14ac:dyDescent="0.25">
      <c r="B48" s="9" t="s">
        <v>13</v>
      </c>
      <c r="C48" s="4">
        <f>SUM(C49:C56)</f>
        <v>393319372.18000001</v>
      </c>
      <c r="D48" s="4">
        <f t="shared" ref="D48:H48" si="14">SUM(D49:D56)</f>
        <v>-3000316.9399999976</v>
      </c>
      <c r="E48" s="4">
        <f t="shared" si="14"/>
        <v>390319055.23999995</v>
      </c>
      <c r="F48" s="4">
        <f t="shared" si="14"/>
        <v>206566566.20999998</v>
      </c>
      <c r="G48" s="4">
        <f t="shared" si="14"/>
        <v>203475541.63999999</v>
      </c>
      <c r="H48" s="4">
        <f t="shared" si="14"/>
        <v>183752489.02999997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23008327.300000001</v>
      </c>
      <c r="D53" s="15">
        <v>4495765.2800000012</v>
      </c>
      <c r="E53" s="17">
        <f t="shared" si="15"/>
        <v>27504092.580000002</v>
      </c>
      <c r="F53" s="15">
        <v>20358949.390000001</v>
      </c>
      <c r="G53" s="15">
        <v>20358949.390000001</v>
      </c>
      <c r="H53" s="17">
        <f t="shared" si="16"/>
        <v>7145143.1900000013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370311044.88</v>
      </c>
      <c r="D55" s="15">
        <v>-7496082.2199999988</v>
      </c>
      <c r="E55" s="17">
        <f t="shared" si="15"/>
        <v>362814962.65999997</v>
      </c>
      <c r="F55" s="15">
        <v>186207616.81999999</v>
      </c>
      <c r="G55" s="15">
        <v>183116592.25</v>
      </c>
      <c r="H55" s="17">
        <f t="shared" si="16"/>
        <v>176607345.83999997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841795311.25</v>
      </c>
      <c r="D58" s="4">
        <f t="shared" ref="D58:H58" si="17">SUM(D59:D65)</f>
        <v>12032862.109999992</v>
      </c>
      <c r="E58" s="4">
        <f t="shared" si="17"/>
        <v>853828173.36000001</v>
      </c>
      <c r="F58" s="4">
        <f t="shared" si="17"/>
        <v>239510906.28999999</v>
      </c>
      <c r="G58" s="4">
        <f t="shared" si="17"/>
        <v>190571227.74000001</v>
      </c>
      <c r="H58" s="4">
        <f t="shared" si="17"/>
        <v>614317267.07000005</v>
      </c>
    </row>
    <row r="59" spans="2:8" x14ac:dyDescent="0.25">
      <c r="B59" s="11" t="s">
        <v>23</v>
      </c>
      <c r="C59" s="15">
        <v>345263317.57999998</v>
      </c>
      <c r="D59" s="15">
        <v>-20643544.390000004</v>
      </c>
      <c r="E59" s="17">
        <f t="shared" ref="E59:E65" si="18">SUM(C59:D59)</f>
        <v>324619773.19</v>
      </c>
      <c r="F59" s="15">
        <v>126647195.88000001</v>
      </c>
      <c r="G59" s="15">
        <v>125209531.59</v>
      </c>
      <c r="H59" s="17">
        <f t="shared" ref="H59:H65" si="19">SUM(E59-F59)</f>
        <v>197972577.31</v>
      </c>
    </row>
    <row r="60" spans="2:8" x14ac:dyDescent="0.25">
      <c r="B60" s="11" t="s">
        <v>24</v>
      </c>
      <c r="C60" s="15">
        <v>329741993.67000002</v>
      </c>
      <c r="D60" s="15">
        <v>30703126.879999995</v>
      </c>
      <c r="E60" s="17">
        <f t="shared" si="18"/>
        <v>360445120.55000001</v>
      </c>
      <c r="F60" s="15">
        <v>52040246</v>
      </c>
      <c r="G60" s="15">
        <v>45481831.740000002</v>
      </c>
      <c r="H60" s="17">
        <f t="shared" si="19"/>
        <v>308404874.55000001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138490000</v>
      </c>
      <c r="D63" s="16">
        <v>9293279.6199999992</v>
      </c>
      <c r="E63" s="17">
        <f t="shared" si="18"/>
        <v>147783279.62</v>
      </c>
      <c r="F63" s="16">
        <v>60823464.409999996</v>
      </c>
      <c r="G63" s="16">
        <v>19879864.41</v>
      </c>
      <c r="H63" s="17">
        <f t="shared" si="19"/>
        <v>86959815.210000008</v>
      </c>
    </row>
    <row r="64" spans="2:8" x14ac:dyDescent="0.25">
      <c r="B64" s="11" t="s">
        <v>28</v>
      </c>
      <c r="C64" s="15">
        <v>22300000</v>
      </c>
      <c r="D64" s="15">
        <v>-1320000</v>
      </c>
      <c r="E64" s="17">
        <f t="shared" si="18"/>
        <v>20980000</v>
      </c>
      <c r="F64" s="15">
        <v>0</v>
      </c>
      <c r="G64" s="15">
        <v>0</v>
      </c>
      <c r="H64" s="17">
        <f t="shared" si="19"/>
        <v>20980000</v>
      </c>
    </row>
    <row r="65" spans="2:8" x14ac:dyDescent="0.25">
      <c r="B65" s="11" t="s">
        <v>29</v>
      </c>
      <c r="C65" s="15">
        <v>6000000</v>
      </c>
      <c r="D65" s="15">
        <v>-6000000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25232147.710000001</v>
      </c>
      <c r="D67" s="4">
        <f t="shared" ref="D67:H67" si="20">SUM(D68:D76)</f>
        <v>13307658.429999996</v>
      </c>
      <c r="E67" s="4">
        <f t="shared" si="20"/>
        <v>38539806.140000001</v>
      </c>
      <c r="F67" s="4">
        <f t="shared" si="20"/>
        <v>0</v>
      </c>
      <c r="G67" s="4">
        <f t="shared" si="20"/>
        <v>0</v>
      </c>
      <c r="H67" s="4">
        <f t="shared" si="20"/>
        <v>38539806.140000001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38</v>
      </c>
      <c r="C75" s="15">
        <v>25232147.710000001</v>
      </c>
      <c r="D75" s="15">
        <v>13307658.429999996</v>
      </c>
      <c r="E75" s="17">
        <f t="shared" si="21"/>
        <v>38539806.140000001</v>
      </c>
      <c r="F75" s="15">
        <v>0</v>
      </c>
      <c r="G75" s="15">
        <v>0</v>
      </c>
      <c r="H75" s="17">
        <f t="shared" si="22"/>
        <v>38539806.140000001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5318404128.0900002</v>
      </c>
      <c r="D84" s="5">
        <f t="shared" ref="D84:H84" si="26">SUM(D10,D47)</f>
        <v>198368234.47000015</v>
      </c>
      <c r="E84" s="5">
        <f>SUM(E10,E47)</f>
        <v>5516772362.5599995</v>
      </c>
      <c r="F84" s="5">
        <f t="shared" si="26"/>
        <v>3103024452.6500001</v>
      </c>
      <c r="G84" s="5">
        <f t="shared" si="26"/>
        <v>2972893510.3700004</v>
      </c>
      <c r="H84" s="5">
        <f t="shared" si="26"/>
        <v>2413747909.9099998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2024-04-23T15:12:05Z</cp:lastPrinted>
  <dcterms:created xsi:type="dcterms:W3CDTF">2020-01-08T22:29:57Z</dcterms:created>
  <dcterms:modified xsi:type="dcterms:W3CDTF">2025-07-15T20:35:51Z</dcterms:modified>
</cp:coreProperties>
</file>